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E:\cuenta publica anual 2022\"/>
    </mc:Choice>
  </mc:AlternateContent>
  <xr:revisionPtr revIDLastSave="0" documentId="8_{82B89282-632D-42E7-9B68-91D1066B976D}" xr6:coauthVersionLast="46" xr6:coauthVersionMax="46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0730" windowHeight="11160" xr2:uid="{00000000-000D-0000-FFFF-FFFF00000000}"/>
  </bookViews>
  <sheets>
    <sheet name="EAEPED_OG" sheetId="1" r:id="rId1"/>
  </sheets>
  <definedNames>
    <definedName name="_xlnm.Print_Area" localSheetId="0">EAEPED_OG!$A$1:$I$165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H140" i="1"/>
  <c r="H141" i="1"/>
  <c r="H146" i="1"/>
  <c r="H139" i="1"/>
  <c r="H127" i="1"/>
  <c r="H128" i="1"/>
  <c r="H133" i="1"/>
  <c r="H125" i="1"/>
  <c r="H120" i="1"/>
  <c r="H121" i="1"/>
  <c r="H107" i="1"/>
  <c r="H108" i="1"/>
  <c r="H113" i="1"/>
  <c r="H105" i="1"/>
  <c r="H100" i="1"/>
  <c r="H101" i="1"/>
  <c r="H89" i="1"/>
  <c r="H90" i="1"/>
  <c r="H79" i="1"/>
  <c r="H80" i="1"/>
  <c r="H78" i="1"/>
  <c r="H75" i="1"/>
  <c r="H63" i="1"/>
  <c r="H62" i="1"/>
  <c r="H42" i="1"/>
  <c r="H43" i="1"/>
  <c r="H48" i="1"/>
  <c r="H49" i="1"/>
  <c r="H36" i="1"/>
  <c r="H23" i="1"/>
  <c r="H18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E152" i="1"/>
  <c r="H152" i="1" s="1"/>
  <c r="E149" i="1"/>
  <c r="H149" i="1" s="1"/>
  <c r="E150" i="1"/>
  <c r="H150" i="1" s="1"/>
  <c r="E148" i="1"/>
  <c r="H148" i="1" s="1"/>
  <c r="E140" i="1"/>
  <c r="E141" i="1"/>
  <c r="E142" i="1"/>
  <c r="H142" i="1" s="1"/>
  <c r="E143" i="1"/>
  <c r="H143" i="1" s="1"/>
  <c r="E144" i="1"/>
  <c r="H144" i="1" s="1"/>
  <c r="E145" i="1"/>
  <c r="H145" i="1" s="1"/>
  <c r="E146" i="1"/>
  <c r="E139" i="1"/>
  <c r="E136" i="1"/>
  <c r="H136" i="1" s="1"/>
  <c r="E137" i="1"/>
  <c r="H137" i="1" s="1"/>
  <c r="E135" i="1"/>
  <c r="H135" i="1" s="1"/>
  <c r="E133" i="1"/>
  <c r="E126" i="1"/>
  <c r="H126" i="1" s="1"/>
  <c r="E127" i="1"/>
  <c r="E128" i="1"/>
  <c r="E129" i="1"/>
  <c r="H129" i="1" s="1"/>
  <c r="E130" i="1"/>
  <c r="H130" i="1" s="1"/>
  <c r="E131" i="1"/>
  <c r="H131" i="1" s="1"/>
  <c r="E132" i="1"/>
  <c r="H132" i="1" s="1"/>
  <c r="E125" i="1"/>
  <c r="E116" i="1"/>
  <c r="H116" i="1" s="1"/>
  <c r="E117" i="1"/>
  <c r="H117" i="1" s="1"/>
  <c r="E118" i="1"/>
  <c r="H118" i="1" s="1"/>
  <c r="E119" i="1"/>
  <c r="H119" i="1" s="1"/>
  <c r="E120" i="1"/>
  <c r="E121" i="1"/>
  <c r="E122" i="1"/>
  <c r="H122" i="1" s="1"/>
  <c r="E123" i="1"/>
  <c r="H123" i="1" s="1"/>
  <c r="E115" i="1"/>
  <c r="H115" i="1" s="1"/>
  <c r="E106" i="1"/>
  <c r="H106" i="1" s="1"/>
  <c r="E107" i="1"/>
  <c r="E108" i="1"/>
  <c r="E109" i="1"/>
  <c r="H109" i="1" s="1"/>
  <c r="E110" i="1"/>
  <c r="H110" i="1" s="1"/>
  <c r="E111" i="1"/>
  <c r="H111" i="1" s="1"/>
  <c r="E112" i="1"/>
  <c r="H112" i="1" s="1"/>
  <c r="E113" i="1"/>
  <c r="E105" i="1"/>
  <c r="E96" i="1"/>
  <c r="H96" i="1" s="1"/>
  <c r="E97" i="1"/>
  <c r="H97" i="1" s="1"/>
  <c r="E98" i="1"/>
  <c r="H98" i="1" s="1"/>
  <c r="E99" i="1"/>
  <c r="H99" i="1" s="1"/>
  <c r="E100" i="1"/>
  <c r="E101" i="1"/>
  <c r="E102" i="1"/>
  <c r="H102" i="1" s="1"/>
  <c r="E103" i="1"/>
  <c r="H103" i="1" s="1"/>
  <c r="E95" i="1"/>
  <c r="H95" i="1" s="1"/>
  <c r="E88" i="1"/>
  <c r="H88" i="1" s="1"/>
  <c r="E89" i="1"/>
  <c r="E90" i="1"/>
  <c r="E91" i="1"/>
  <c r="H91" i="1" s="1"/>
  <c r="E92" i="1"/>
  <c r="H92" i="1" s="1"/>
  <c r="E93" i="1"/>
  <c r="H93" i="1" s="1"/>
  <c r="E87" i="1"/>
  <c r="H87" i="1" s="1"/>
  <c r="E79" i="1"/>
  <c r="E80" i="1"/>
  <c r="E81" i="1"/>
  <c r="H81" i="1" s="1"/>
  <c r="E82" i="1"/>
  <c r="H82" i="1" s="1"/>
  <c r="E83" i="1"/>
  <c r="H83" i="1" s="1"/>
  <c r="E84" i="1"/>
  <c r="H84" i="1" s="1"/>
  <c r="E78" i="1"/>
  <c r="E75" i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E63" i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E43" i="1"/>
  <c r="E44" i="1"/>
  <c r="H44" i="1" s="1"/>
  <c r="E45" i="1"/>
  <c r="H45" i="1" s="1"/>
  <c r="E46" i="1"/>
  <c r="H46" i="1" s="1"/>
  <c r="E47" i="1"/>
  <c r="H47" i="1" s="1"/>
  <c r="E48" i="1"/>
  <c r="E49" i="1"/>
  <c r="E41" i="1"/>
  <c r="H41" i="1" s="1"/>
  <c r="E32" i="1"/>
  <c r="H32" i="1" s="1"/>
  <c r="E33" i="1"/>
  <c r="H33" i="1" s="1"/>
  <c r="E34" i="1"/>
  <c r="H34" i="1" s="1"/>
  <c r="E35" i="1"/>
  <c r="H35" i="1" s="1"/>
  <c r="E36" i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G85" i="1" s="1"/>
  <c r="F86" i="1"/>
  <c r="E86" i="1"/>
  <c r="D86" i="1"/>
  <c r="D85" i="1" s="1"/>
  <c r="C86" i="1"/>
  <c r="C85" i="1" s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G10" i="1" s="1"/>
  <c r="F12" i="1"/>
  <c r="F10" i="1" s="1"/>
  <c r="E12" i="1"/>
  <c r="D12" i="1"/>
  <c r="D10" i="1" s="1"/>
  <c r="C12" i="1"/>
  <c r="C10" i="1" s="1"/>
  <c r="C160" i="1" l="1"/>
  <c r="G160" i="1"/>
  <c r="D160" i="1"/>
  <c r="H85" i="1"/>
  <c r="H10" i="1"/>
  <c r="H160" i="1" s="1"/>
  <c r="E85" i="1"/>
  <c r="E10" i="1"/>
  <c r="F160" i="1"/>
  <c r="E160" i="1" l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<sst xmlns="http://schemas.openxmlformats.org/spreadsheetml/2006/main" count="167" uniqueCount="94">
  <si>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</si>
  <si>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</si>
  <si>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</si>
  <si>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</si>
  <si>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</si>
  <si>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</si>
  <si>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</si>
  <si>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</si>
  <si>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</si>
  <si>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</si>
  <si>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</si>
  <si>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</si>
  <si>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</si>
  <si>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</si>
  <si>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</si>
  <si>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</si>
  <si>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</si>
  <si>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</si>
  <si>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</si>
  <si>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</si>
  <si>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</si>
  <si>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</si>
  <si>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</si>
  <si>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</si>
  <si>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</si>
  <si>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</si>
  <si>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</si>
  <si>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</si>
  <si>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</si>
  <si>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</si>
  <si>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</si>
  <si>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</si>
  <si>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</si>
  <si>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</si>
  <si>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</si>
  <si>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</si>
  <si>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</si>
  <si>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</si>
  <si>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</si>
  <si>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</si>
  <si>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</si>
  <si>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</si>
  <si>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</si>
  <si>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</si>
  <si>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</si>
  <si>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</si>
  <si>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</si>
  <si>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</si>
  <si>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</si>
  <si>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</si>
  <si>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</si>
  <si>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</si>
  <si>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</si>
  <si>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</si>
  <si>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</si>
  <si>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</si>
  <si>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</si>
  <si>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</si>
  <si>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</si>
  <si>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</si>
  <si>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</si>
  <si>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</si>
  <si>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</si>
  <si>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</si>
  <si>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</si>
  <si>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</si>
  <si>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</si>
  <si>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</si>
  <si>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</si>
  <si>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</si>
  <si>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</si>
  <si>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</si>
  <si>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</si>
  <si>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</si>
  <si>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</si>
  <si>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</si>
  <si>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</si>
  <si>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</si>
  <si>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</si>
  <si>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</si>
  <si>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</si>
  <si>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</si>
  <si>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</si>
  <si>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</si>
  <si>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</si>
  <si>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</si>
  <si>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</si>
  <si>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</si>
  <si>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Junta Rural de Agua y Saneamiento Lázaro Cárdenas</t>
  </si>
  <si>
    <t>Ing. José Miguel Morales Lugo</t>
  </si>
  <si>
    <t>Director Ejecutivo</t>
  </si>
  <si>
    <t>C. Julia Piñón Anchondo</t>
  </si>
  <si>
    <t>Directora Financiera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</si>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</sst>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/>
  <dimension ref="B1:R1061"/>
  <sheetViews>
    <sheetView tabSelected="1" topLeftCell="A154" zoomScale="90" zoomScaleNormal="90" workbookViewId="0">
      <selection activeCell="D18" sqref="D18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93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ht="9" customHeight="1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10338767</v>
      </c>
      <c r="D10" s="8">
        <f>SUM(D12,D20,D30,D40,D50,D60,D64,D73,D77)</f>
        <v>78036</v>
      </c>
      <c r="E10" s="24">
        <f t="shared" ref="E10:H10" si="0">SUM(E12,E20,E30,E40,E50,E60,E64,E73,E77)</f>
        <v>10416803</v>
      </c>
      <c r="F10" s="8">
        <f t="shared" si="0"/>
        <v>10228933</v>
      </c>
      <c r="G10" s="8">
        <f t="shared" si="0"/>
        <v>10228933</v>
      </c>
      <c r="H10" s="24">
        <f t="shared" si="0"/>
        <v>187870</v>
      </c>
    </row>
    <row r="11" spans="2:9" ht="10.5" customHeight="1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2679232</v>
      </c>
      <c r="D12" s="7">
        <f>SUM(D13:D19)</f>
        <v>78036</v>
      </c>
      <c r="E12" s="25">
        <f t="shared" ref="E12:H12" si="1">SUM(E13:E19)</f>
        <v>2757268</v>
      </c>
      <c r="F12" s="7">
        <f t="shared" si="1"/>
        <v>2595516</v>
      </c>
      <c r="G12" s="7">
        <f t="shared" si="1"/>
        <v>2595516</v>
      </c>
      <c r="H12" s="25">
        <f t="shared" si="1"/>
        <v>161752</v>
      </c>
    </row>
    <row r="13" spans="2:9" ht="24" x14ac:dyDescent="0.2">
      <c r="B13" s="10" t="s">
        <v>14</v>
      </c>
      <c r="C13" s="22">
        <v>1397195</v>
      </c>
      <c r="D13" s="22">
        <v>40695</v>
      </c>
      <c r="E13" s="26">
        <f>SUM(C13:D13)</f>
        <v>1437890</v>
      </c>
      <c r="F13" s="23">
        <v>1326033</v>
      </c>
      <c r="G13" s="23">
        <v>1326033</v>
      </c>
      <c r="H13" s="30">
        <f>SUM(E13-F13)</f>
        <v>111857</v>
      </c>
    </row>
    <row r="14" spans="2:9" ht="22.9" customHeight="1" x14ac:dyDescent="0.2">
      <c r="B14" s="10" t="s">
        <v>15</v>
      </c>
      <c r="C14" s="22">
        <v>73912</v>
      </c>
      <c r="D14" s="22">
        <v>2153</v>
      </c>
      <c r="E14" s="26">
        <f t="shared" ref="E14:E79" si="2">SUM(C14:D14)</f>
        <v>76065</v>
      </c>
      <c r="F14" s="23">
        <v>72107</v>
      </c>
      <c r="G14" s="23">
        <v>72107</v>
      </c>
      <c r="H14" s="30">
        <f t="shared" ref="H14:H79" si="3">SUM(E14-F14)</f>
        <v>3958</v>
      </c>
    </row>
    <row r="15" spans="2:9" x14ac:dyDescent="0.2">
      <c r="B15" s="10" t="s">
        <v>16</v>
      </c>
      <c r="C15" s="22">
        <v>716935</v>
      </c>
      <c r="D15" s="22">
        <v>20882</v>
      </c>
      <c r="E15" s="26">
        <f t="shared" si="2"/>
        <v>737817</v>
      </c>
      <c r="F15" s="23">
        <v>779040</v>
      </c>
      <c r="G15" s="23">
        <v>779040</v>
      </c>
      <c r="H15" s="30">
        <f t="shared" si="3"/>
        <v>-41223</v>
      </c>
    </row>
    <row r="16" spans="2:9" x14ac:dyDescent="0.2">
      <c r="B16" s="10" t="s">
        <v>17</v>
      </c>
      <c r="C16" s="22">
        <v>167703</v>
      </c>
      <c r="D16" s="22">
        <v>4884</v>
      </c>
      <c r="E16" s="26">
        <f t="shared" si="2"/>
        <v>172587</v>
      </c>
      <c r="F16" s="23">
        <v>132585</v>
      </c>
      <c r="G16" s="23">
        <v>132585</v>
      </c>
      <c r="H16" s="30">
        <f t="shared" si="3"/>
        <v>40002</v>
      </c>
    </row>
    <row r="17" spans="2:8" x14ac:dyDescent="0.2">
      <c r="B17" s="10" t="s">
        <v>18</v>
      </c>
      <c r="C17" s="22">
        <v>323487</v>
      </c>
      <c r="D17" s="22">
        <v>9422</v>
      </c>
      <c r="E17" s="26">
        <f t="shared" si="2"/>
        <v>332909</v>
      </c>
      <c r="F17" s="23">
        <v>285751</v>
      </c>
      <c r="G17" s="23">
        <v>285751</v>
      </c>
      <c r="H17" s="30">
        <f t="shared" si="3"/>
        <v>47158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1311544</v>
      </c>
      <c r="D20" s="7">
        <f t="shared" ref="D20:H20" si="4">SUM(D21:D29)</f>
        <v>0</v>
      </c>
      <c r="E20" s="25">
        <f t="shared" si="4"/>
        <v>1311544</v>
      </c>
      <c r="F20" s="7">
        <f t="shared" si="4"/>
        <v>1508687</v>
      </c>
      <c r="G20" s="7">
        <f t="shared" si="4"/>
        <v>1508687</v>
      </c>
      <c r="H20" s="25">
        <f t="shared" si="4"/>
        <v>-197143</v>
      </c>
    </row>
    <row r="21" spans="2:8" ht="24" x14ac:dyDescent="0.2">
      <c r="B21" s="10" t="s">
        <v>22</v>
      </c>
      <c r="C21" s="22">
        <v>64188</v>
      </c>
      <c r="D21" s="22">
        <v>0</v>
      </c>
      <c r="E21" s="26">
        <f t="shared" si="2"/>
        <v>64188</v>
      </c>
      <c r="F21" s="23">
        <v>122184</v>
      </c>
      <c r="G21" s="23">
        <v>122184</v>
      </c>
      <c r="H21" s="30">
        <f t="shared" si="3"/>
        <v>-57996</v>
      </c>
    </row>
    <row r="22" spans="2:8" x14ac:dyDescent="0.2">
      <c r="B22" s="10" t="s">
        <v>23</v>
      </c>
      <c r="C22" s="22">
        <v>3289</v>
      </c>
      <c r="D22" s="22">
        <v>0</v>
      </c>
      <c r="E22" s="26">
        <f t="shared" si="2"/>
        <v>3289</v>
      </c>
      <c r="F22" s="23">
        <v>24352</v>
      </c>
      <c r="G22" s="23">
        <v>24352</v>
      </c>
      <c r="H22" s="30">
        <f t="shared" si="3"/>
        <v>-21063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60607</v>
      </c>
      <c r="D24" s="22">
        <v>0</v>
      </c>
      <c r="E24" s="26">
        <f t="shared" si="2"/>
        <v>60607</v>
      </c>
      <c r="F24" s="23">
        <v>291226</v>
      </c>
      <c r="G24" s="23">
        <v>291226</v>
      </c>
      <c r="H24" s="30">
        <f t="shared" si="3"/>
        <v>-230619</v>
      </c>
    </row>
    <row r="25" spans="2:8" ht="23.45" customHeight="1" x14ac:dyDescent="0.2">
      <c r="B25" s="10" t="s">
        <v>26</v>
      </c>
      <c r="C25" s="22">
        <v>56101</v>
      </c>
      <c r="D25" s="22">
        <v>0</v>
      </c>
      <c r="E25" s="26">
        <f t="shared" si="2"/>
        <v>56101</v>
      </c>
      <c r="F25" s="23">
        <v>63971</v>
      </c>
      <c r="G25" s="23">
        <v>63971</v>
      </c>
      <c r="H25" s="30">
        <f t="shared" si="3"/>
        <v>-7870</v>
      </c>
    </row>
    <row r="26" spans="2:8" x14ac:dyDescent="0.2">
      <c r="B26" s="10" t="s">
        <v>27</v>
      </c>
      <c r="C26" s="22">
        <v>391173</v>
      </c>
      <c r="D26" s="22">
        <v>0</v>
      </c>
      <c r="E26" s="26">
        <f t="shared" si="2"/>
        <v>391173</v>
      </c>
      <c r="F26" s="23">
        <v>345973</v>
      </c>
      <c r="G26" s="23">
        <v>345973</v>
      </c>
      <c r="H26" s="30">
        <f t="shared" si="3"/>
        <v>45200</v>
      </c>
    </row>
    <row r="27" spans="2:8" ht="24" x14ac:dyDescent="0.2">
      <c r="B27" s="10" t="s">
        <v>28</v>
      </c>
      <c r="C27" s="22">
        <v>89379</v>
      </c>
      <c r="D27" s="22">
        <v>0</v>
      </c>
      <c r="E27" s="26">
        <f t="shared" si="2"/>
        <v>89379</v>
      </c>
      <c r="F27" s="23">
        <v>72319</v>
      </c>
      <c r="G27" s="23">
        <v>72319</v>
      </c>
      <c r="H27" s="30">
        <f t="shared" si="3"/>
        <v>17060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646807</v>
      </c>
      <c r="D29" s="22">
        <v>0</v>
      </c>
      <c r="E29" s="26">
        <f t="shared" si="2"/>
        <v>646807</v>
      </c>
      <c r="F29" s="23">
        <v>588662</v>
      </c>
      <c r="G29" s="23">
        <v>588662</v>
      </c>
      <c r="H29" s="30">
        <f t="shared" si="3"/>
        <v>58145</v>
      </c>
    </row>
    <row r="30" spans="2:8" s="9" customFormat="1" ht="24" x14ac:dyDescent="0.2">
      <c r="B30" s="12" t="s">
        <v>31</v>
      </c>
      <c r="C30" s="7">
        <f>SUM(C31:C39)</f>
        <v>3532374</v>
      </c>
      <c r="D30" s="7">
        <f t="shared" ref="D30:H30" si="5">SUM(D31:D39)</f>
        <v>0</v>
      </c>
      <c r="E30" s="25">
        <f t="shared" si="5"/>
        <v>3532374</v>
      </c>
      <c r="F30" s="7">
        <f t="shared" si="5"/>
        <v>3693404</v>
      </c>
      <c r="G30" s="7">
        <f t="shared" si="5"/>
        <v>3693404</v>
      </c>
      <c r="H30" s="25">
        <f t="shared" si="5"/>
        <v>-161030</v>
      </c>
    </row>
    <row r="31" spans="2:8" x14ac:dyDescent="0.2">
      <c r="B31" s="10" t="s">
        <v>32</v>
      </c>
      <c r="C31" s="22">
        <v>1795592</v>
      </c>
      <c r="D31" s="22">
        <v>0</v>
      </c>
      <c r="E31" s="26">
        <f t="shared" si="2"/>
        <v>1795592</v>
      </c>
      <c r="F31" s="23">
        <v>1473754</v>
      </c>
      <c r="G31" s="23">
        <v>1473754</v>
      </c>
      <c r="H31" s="30">
        <f t="shared" si="3"/>
        <v>321838</v>
      </c>
    </row>
    <row r="32" spans="2:8" x14ac:dyDescent="0.2">
      <c r="B32" s="10" t="s">
        <v>33</v>
      </c>
      <c r="C32" s="22">
        <v>473546</v>
      </c>
      <c r="D32" s="22">
        <v>0</v>
      </c>
      <c r="E32" s="26">
        <f t="shared" si="2"/>
        <v>473546</v>
      </c>
      <c r="F32" s="23">
        <v>740850</v>
      </c>
      <c r="G32" s="23">
        <v>740850</v>
      </c>
      <c r="H32" s="30">
        <f t="shared" si="3"/>
        <v>-267304</v>
      </c>
    </row>
    <row r="33" spans="2:8" ht="24" x14ac:dyDescent="0.2">
      <c r="B33" s="10" t="s">
        <v>34</v>
      </c>
      <c r="C33" s="22">
        <v>145067</v>
      </c>
      <c r="D33" s="22">
        <v>0</v>
      </c>
      <c r="E33" s="26">
        <f t="shared" si="2"/>
        <v>145067</v>
      </c>
      <c r="F33" s="23">
        <v>313075</v>
      </c>
      <c r="G33" s="23">
        <v>313075</v>
      </c>
      <c r="H33" s="30">
        <f t="shared" si="3"/>
        <v>-168008</v>
      </c>
    </row>
    <row r="34" spans="2:8" ht="24.6" customHeight="1" x14ac:dyDescent="0.2">
      <c r="B34" s="10" t="s">
        <v>35</v>
      </c>
      <c r="C34" s="22">
        <v>72673</v>
      </c>
      <c r="D34" s="22">
        <v>0</v>
      </c>
      <c r="E34" s="26">
        <f t="shared" si="2"/>
        <v>72673</v>
      </c>
      <c r="F34" s="23">
        <v>61492</v>
      </c>
      <c r="G34" s="23">
        <v>61492</v>
      </c>
      <c r="H34" s="30">
        <f t="shared" si="3"/>
        <v>11181</v>
      </c>
    </row>
    <row r="35" spans="2:8" ht="24" x14ac:dyDescent="0.2">
      <c r="B35" s="10" t="s">
        <v>36</v>
      </c>
      <c r="C35" s="22">
        <v>298545</v>
      </c>
      <c r="D35" s="22">
        <v>0</v>
      </c>
      <c r="E35" s="26">
        <f t="shared" si="2"/>
        <v>298545</v>
      </c>
      <c r="F35" s="23">
        <v>239710</v>
      </c>
      <c r="G35" s="23">
        <v>239710</v>
      </c>
      <c r="H35" s="30">
        <f t="shared" si="3"/>
        <v>58835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38</v>
      </c>
      <c r="C37" s="22">
        <v>20493</v>
      </c>
      <c r="D37" s="22">
        <v>0</v>
      </c>
      <c r="E37" s="26">
        <f t="shared" si="2"/>
        <v>20493</v>
      </c>
      <c r="F37" s="23">
        <v>9034</v>
      </c>
      <c r="G37" s="23">
        <v>9034</v>
      </c>
      <c r="H37" s="30">
        <f t="shared" si="3"/>
        <v>11459</v>
      </c>
    </row>
    <row r="38" spans="2:8" x14ac:dyDescent="0.2">
      <c r="B38" s="10" t="s">
        <v>39</v>
      </c>
      <c r="C38" s="22">
        <v>0</v>
      </c>
      <c r="D38" s="22">
        <v>0</v>
      </c>
      <c r="E38" s="26">
        <f t="shared" si="2"/>
        <v>0</v>
      </c>
      <c r="F38" s="23">
        <v>0</v>
      </c>
      <c r="G38" s="23">
        <v>0</v>
      </c>
      <c r="H38" s="30">
        <f t="shared" si="3"/>
        <v>0</v>
      </c>
    </row>
    <row r="39" spans="2:8" x14ac:dyDescent="0.2">
      <c r="B39" s="10" t="s">
        <v>40</v>
      </c>
      <c r="C39" s="22">
        <v>726458</v>
      </c>
      <c r="D39" s="22">
        <v>0</v>
      </c>
      <c r="E39" s="26">
        <f t="shared" si="2"/>
        <v>726458</v>
      </c>
      <c r="F39" s="23">
        <v>855489</v>
      </c>
      <c r="G39" s="23">
        <v>855489</v>
      </c>
      <c r="H39" s="30">
        <f t="shared" si="3"/>
        <v>-129031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5">
        <f t="shared" si="6"/>
        <v>0</v>
      </c>
      <c r="F40" s="7">
        <f t="shared" si="6"/>
        <v>0</v>
      </c>
      <c r="G40" s="7">
        <f t="shared" si="6"/>
        <v>0</v>
      </c>
      <c r="H40" s="25">
        <f t="shared" si="6"/>
        <v>0</v>
      </c>
    </row>
    <row r="41" spans="2:8" ht="24" x14ac:dyDescent="0.2">
      <c r="B41" s="10" t="s">
        <v>42</v>
      </c>
      <c r="C41" s="22">
        <v>0</v>
      </c>
      <c r="D41" s="22">
        <v>0</v>
      </c>
      <c r="E41" s="26">
        <f t="shared" si="2"/>
        <v>0</v>
      </c>
      <c r="F41" s="23">
        <v>0</v>
      </c>
      <c r="G41" s="23">
        <v>0</v>
      </c>
      <c r="H41" s="30">
        <f t="shared" si="3"/>
        <v>0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315617</v>
      </c>
      <c r="D50" s="7">
        <f t="shared" ref="D50:H50" si="7">SUM(D51:D59)</f>
        <v>0</v>
      </c>
      <c r="E50" s="25">
        <f t="shared" si="7"/>
        <v>315617</v>
      </c>
      <c r="F50" s="7">
        <f t="shared" si="7"/>
        <v>929790</v>
      </c>
      <c r="G50" s="7">
        <f t="shared" si="7"/>
        <v>929790</v>
      </c>
      <c r="H50" s="25">
        <f t="shared" si="7"/>
        <v>-614173</v>
      </c>
    </row>
    <row r="51" spans="2:8" x14ac:dyDescent="0.2">
      <c r="B51" s="10" t="s">
        <v>52</v>
      </c>
      <c r="C51" s="22">
        <v>200000</v>
      </c>
      <c r="D51" s="22">
        <v>0</v>
      </c>
      <c r="E51" s="26">
        <f t="shared" si="2"/>
        <v>200000</v>
      </c>
      <c r="F51" s="23">
        <v>370185</v>
      </c>
      <c r="G51" s="23">
        <v>370185</v>
      </c>
      <c r="H51" s="30">
        <f t="shared" si="3"/>
        <v>-170185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0</v>
      </c>
      <c r="E54" s="26">
        <f t="shared" si="2"/>
        <v>0</v>
      </c>
      <c r="F54" s="23">
        <v>0</v>
      </c>
      <c r="G54" s="23">
        <v>0</v>
      </c>
      <c r="H54" s="30">
        <f t="shared" si="3"/>
        <v>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115617</v>
      </c>
      <c r="D56" s="22">
        <v>0</v>
      </c>
      <c r="E56" s="26">
        <f t="shared" si="2"/>
        <v>115617</v>
      </c>
      <c r="F56" s="23">
        <v>505605</v>
      </c>
      <c r="G56" s="23">
        <v>505605</v>
      </c>
      <c r="H56" s="30">
        <f t="shared" si="3"/>
        <v>-389988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54000</v>
      </c>
      <c r="G59" s="23">
        <v>54000</v>
      </c>
      <c r="H59" s="30">
        <f t="shared" si="3"/>
        <v>-54000</v>
      </c>
    </row>
    <row r="60" spans="2:8" s="9" customFormat="1" x14ac:dyDescent="0.2">
      <c r="B60" s="6" t="s">
        <v>61</v>
      </c>
      <c r="C60" s="7">
        <f>SUM(C61:C63)</f>
        <v>2500000</v>
      </c>
      <c r="D60" s="7">
        <f t="shared" ref="D60:H60" si="8">SUM(D61:D63)</f>
        <v>0</v>
      </c>
      <c r="E60" s="25">
        <f t="shared" si="8"/>
        <v>2500000</v>
      </c>
      <c r="F60" s="7">
        <f t="shared" si="8"/>
        <v>801236</v>
      </c>
      <c r="G60" s="7">
        <f t="shared" si="8"/>
        <v>801236</v>
      </c>
      <c r="H60" s="25">
        <f t="shared" si="8"/>
        <v>1698764</v>
      </c>
    </row>
    <row r="61" spans="2:8" x14ac:dyDescent="0.2">
      <c r="B61" s="10" t="s">
        <v>62</v>
      </c>
      <c r="C61" s="22">
        <v>2500000</v>
      </c>
      <c r="D61" s="22">
        <v>0</v>
      </c>
      <c r="E61" s="26">
        <f t="shared" si="2"/>
        <v>2500000</v>
      </c>
      <c r="F61" s="23">
        <v>801236</v>
      </c>
      <c r="G61" s="23">
        <v>801236</v>
      </c>
      <c r="H61" s="30">
        <f t="shared" si="3"/>
        <v>1698764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2.5" customHeight="1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1" customHeight="1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18.75" customHeight="1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700300</v>
      </c>
      <c r="G77" s="7">
        <f t="shared" si="11"/>
        <v>700300</v>
      </c>
      <c r="H77" s="25">
        <f t="shared" si="11"/>
        <v>-700300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700300</v>
      </c>
      <c r="G84" s="22">
        <v>700300</v>
      </c>
      <c r="H84" s="30">
        <f t="shared" si="13"/>
        <v>-700300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9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10338767</v>
      </c>
      <c r="D160" s="21">
        <f t="shared" ref="D160:G160" si="28">SUM(D10,D85)</f>
        <v>78036</v>
      </c>
      <c r="E160" s="28">
        <f>SUM(E10,E85)</f>
        <v>10416803</v>
      </c>
      <c r="F160" s="21">
        <f t="shared" si="28"/>
        <v>10228933</v>
      </c>
      <c r="G160" s="21">
        <f t="shared" si="28"/>
        <v>10228933</v>
      </c>
      <c r="H160" s="28">
        <f>SUM(H10,H85)</f>
        <v>187870</v>
      </c>
    </row>
    <row r="161" spans="2:6" s="31" customFormat="1" x14ac:dyDescent="0.2"/>
    <row r="162" spans="2:6" s="31" customFormat="1" x14ac:dyDescent="0.2"/>
    <row r="163" spans="2:6" s="31" customFormat="1" x14ac:dyDescent="0.2"/>
    <row r="164" spans="2:6" s="31" customFormat="1" x14ac:dyDescent="0.2">
      <c r="B164" s="31" t="s">
        <v>89</v>
      </c>
      <c r="F164" s="31" t="s">
        <v>91</v>
      </c>
    </row>
    <row r="165" spans="2:6" s="31" customFormat="1" x14ac:dyDescent="0.2">
      <c r="B165" s="31" t="s">
        <v>90</v>
      </c>
      <c r="F165" s="31" t="s">
        <v>92</v>
      </c>
    </row>
    <row r="166" spans="2:6" s="31" customFormat="1" x14ac:dyDescent="0.2"/>
    <row r="167" spans="2:6" s="31" customFormat="1" x14ac:dyDescent="0.2"/>
    <row r="168" spans="2:6" s="31" customFormat="1" x14ac:dyDescent="0.2"/>
    <row r="169" spans="2:6" s="31" customFormat="1" x14ac:dyDescent="0.2"/>
    <row r="170" spans="2:6" s="31" customFormat="1" x14ac:dyDescent="0.2"/>
    <row r="171" spans="2:6" s="31" customFormat="1" x14ac:dyDescent="0.2"/>
    <row r="172" spans="2:6" s="31" customFormat="1" x14ac:dyDescent="0.2"/>
    <row r="173" spans="2:6" s="31" customFormat="1" x14ac:dyDescent="0.2"/>
    <row r="174" spans="2:6" s="31" customFormat="1" x14ac:dyDescent="0.2"/>
    <row r="175" spans="2:6" s="31" customFormat="1" x14ac:dyDescent="0.2"/>
    <row r="176" spans="2: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2022-02-07T18:19:57Z</cp:lastPrinted>
  <dcterms:created xsi:type="dcterms:W3CDTF">2020-01-08T21:14:59Z</dcterms:created>
  <dcterms:modified xsi:type="dcterms:W3CDTF">2023-02-04T20:42:16Z</dcterms:modified>
</cp:coreProperties>
</file>